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inhliða" sheetId="1" r:id="rId1"/>
    <sheet name="Tvíhliða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<sst xmlns="http://schemas.openxmlformats.org/spreadsheetml/2006/main" count="22" uniqueCount="11">
  <si>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z-stig</t>
  </si>
  <si>
    <t>x-gildi</t>
  </si>
  <si>
    <t>p-gildi</t>
  </si>
  <si>
    <t xml:space="preserve">Stærð úrtaks n = </t>
  </si>
  <si>
    <t xml:space="preserve">Staðalfrávik þýðis σ = </t>
  </si>
  <si>
    <t xml:space="preserve">Meðaltal þýðis μ = </t>
  </si>
  <si>
    <t xml:space="preserve">Er m marktækt of lítið = </t>
  </si>
  <si>
    <t xml:space="preserve">Er m marktækt of stórt = </t>
  </si>
  <si>
    <t xml:space="preserve">p-gildi = </t>
  </si>
  <si>
    <t xml:space="preserve">Meðaltal úrtaks m = </t>
  </si>
  <si>
    <t xml:space="preserve">Öryggismörk tilgátu = 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</si>
</sst>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6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19" applyNumberFormat="1" applyAlignment="1">
      <alignment/>
    </xf>
    <xf numFmtId="165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25"/>
          <c:w val="0.9535"/>
          <c:h val="0.91925"/>
        </c:manualLayout>
      </c:layout>
      <c:scatterChart>
        <c:scatterStyle val="smooth"/>
        <c:varyColors val="0"/>
        <c:ser>
          <c:idx val="0"/>
          <c:order val="0"/>
          <c:tx>
            <c:strRef>
              <c:f>Einhliða!$C$1</c:f>
              <c:strCache>
                <c:ptCount val="1"/>
                <c:pt idx="0">
                  <c:v>p-gildi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Einhliða!$B$2:$B$26</c:f>
              <c:numCache/>
            </c:numRef>
          </c:xVal>
          <c:yVal>
            <c:numRef>
              <c:f>Einhliða!$C$2:$C$26</c:f>
              <c:numCache/>
            </c:numRef>
          </c:yVal>
          <c:smooth val="1"/>
        </c:ser>
        <c:axId val="54518649"/>
        <c:axId val="20905794"/>
      </c:scatterChart>
      <c:valAx>
        <c:axId val="5451864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05794"/>
        <c:crosses val="autoZero"/>
        <c:crossBetween val="midCat"/>
        <c:dispUnits/>
      </c:valAx>
      <c:valAx>
        <c:axId val="209057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25"/>
          <c:w val="0.95375"/>
          <c:h val="0.9195"/>
        </c:manualLayout>
      </c:layout>
      <c:scatterChart>
        <c:scatterStyle val="smooth"/>
        <c:varyColors val="0"/>
        <c:ser>
          <c:idx val="0"/>
          <c:order val="0"/>
          <c:tx>
            <c:strRef>
              <c:f>Tvíhliða!$C$1</c:f>
              <c:strCache>
                <c:ptCount val="1"/>
                <c:pt idx="0">
                  <c:v>p-gildi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Tvíhliða!$B$2:$B$26</c:f>
              <c:numCache/>
            </c:numRef>
          </c:xVal>
          <c:yVal>
            <c:numRef>
              <c:f>Tvíhliða!$C$2:$C$26</c:f>
              <c:numCache/>
            </c:numRef>
          </c:yVal>
          <c:smooth val="1"/>
        </c:ser>
        <c:axId val="53934419"/>
        <c:axId val="15647724"/>
      </c:scatterChart>
      <c:valAx>
        <c:axId val="5393441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647724"/>
        <c:crosses val="autoZero"/>
        <c:crossBetween val="midCat"/>
        <c:dispUnits/>
      </c:valAx>
      <c:valAx>
        <c:axId val="156477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11</xdr:row>
      <xdr:rowOff>0</xdr:rowOff>
    </xdr:from>
    <xdr:to>
      <xdr:col>8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009775" y="1781175"/>
        <a:ext cx="41624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9525</xdr:rowOff>
    </xdr:from>
    <xdr:to>
      <xdr:col>8</xdr:col>
      <xdr:colOff>0</xdr:colOff>
      <xdr:row>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81200" y="171450"/>
          <a:ext cx="41910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Einhliða tilgáta um meðaltal sýnis</a:t>
          </a:r>
        </a:p>
      </xdr:txBody>
    </xdr:sp>
    <xdr:clientData/>
  </xdr:twoCellAnchor>
  <xdr:twoCellAnchor>
    <xdr:from>
      <xdr:col>9</xdr:col>
      <xdr:colOff>19050</xdr:colOff>
      <xdr:row>0</xdr:row>
      <xdr:rowOff>152400</xdr:rowOff>
    </xdr:from>
    <xdr:to>
      <xdr:col>12</xdr:col>
      <xdr:colOff>381000</xdr:colOff>
      <xdr:row>26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34150" y="152400"/>
          <a:ext cx="2190750" cy="406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Hvernig er einhliða tilgáta prófuð?
Fyrst er ritað: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1. Í reitinn F5 meðaltal þýðis
2. Í reitinn F6 staðalfrávik þýðis
3. Í reitinn F8 stærð úrtaks
4. Í reitinn F9 meðaltal úrtaks
5. Í reitinn H5 öryggismörkin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Þá birtist: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1. Í reit H7 líkur á því meðaltal úrtaks sé minna eða jafnt og gildið í F9
2. Í reit H8 svar við því hvort meðaltal úrtaks sé minna en neðri öryggismörk. Ef svarið er "Já" er hafnað tilgátu um að sýnið sé ekki minna en þýðið. 
3. Í reit H9 svar við því hvort meðaltal úrtaks sé stærra en efri öryggismörk
Ef svarið er "Já" er hafnað tilgátu um að sýnið sé ekki stærra en þýðið.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8</xdr:col>
      <xdr:colOff>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57400" y="171450"/>
          <a:ext cx="41910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Tvíhliða tilgáta um meðaltal sýnis</a:t>
          </a:r>
        </a:p>
      </xdr:txBody>
    </xdr:sp>
    <xdr:clientData/>
  </xdr:twoCellAnchor>
  <xdr:twoCellAnchor>
    <xdr:from>
      <xdr:col>4</xdr:col>
      <xdr:colOff>19050</xdr:colOff>
      <xdr:row>11</xdr:row>
      <xdr:rowOff>9525</xdr:rowOff>
    </xdr:from>
    <xdr:to>
      <xdr:col>8</xdr:col>
      <xdr:colOff>0</xdr:colOff>
      <xdr:row>26</xdr:row>
      <xdr:rowOff>28575</xdr:rowOff>
    </xdr:to>
    <xdr:graphicFrame>
      <xdr:nvGraphicFramePr>
        <xdr:cNvPr id="2" name="Chart 3"/>
        <xdr:cNvGraphicFramePr/>
      </xdr:nvGraphicFramePr>
      <xdr:xfrm>
        <a:off x="2076450" y="1790700"/>
        <a:ext cx="41719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9525</xdr:rowOff>
    </xdr:from>
    <xdr:to>
      <xdr:col>12</xdr:col>
      <xdr:colOff>371475</xdr:colOff>
      <xdr:row>26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867525" y="171450"/>
          <a:ext cx="2190750" cy="406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Hvernig er tvíhliða tilgáta prófuð?
Fyrst er ritað: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1. Í reitinn F5 meðaltal þýðis
2. Í reitinn F6 staðalfrávik þýðis
3. Í reitinn F8 stærð úrtaks
4. Í reitinn F9 meðaltal úrtaks
5. Í reitinn H5 öryggismörkin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Þá birtist: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1. Í reit H7 líkur á því meðaltal úrtaks sé minna eða jafnt og gildið í F9
2. Í reit H8 svar við því hvort meðaltal úrtaks sé minna en neðri öryggismörk
3. Í reit H9 svar við því hvort meðaltal úrtaks sé stærra en efri öryggismörk
4. Ef svörin í H8 og H9 eru bæði "Nei" þá er núlltigátunni ekki hafnað.
Sá annað svarið er "Já" henni hafnað.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F9" sqref="F9"/>
    </sheetView>
  </sheetViews>
  <sheetFormatPr defaultColWidth="9.140625" defaultRowHeight="12.75"/>
  <cols>
    <col min="1" max="3" width="8.140625" style="0" customWidth="1"/>
    <col min="4" max="4" width="5.28125" style="0" customWidth="1"/>
    <col min="5" max="5" width="22.421875" style="0" customWidth="1"/>
    <col min="6" max="6" width="7.140625" style="0" customWidth="1"/>
    <col min="7" max="7" width="25.140625" style="0" customWidth="1"/>
    <col min="8" max="8" width="8.140625" style="0" customWidth="1"/>
    <col min="9" max="9" width="5.14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-2.4</v>
      </c>
      <c r="B2">
        <f>F$5+A2*F$6/SQRT(F$8)</f>
        <v>76.64</v>
      </c>
      <c r="C2" s="3">
        <f>NORMSDIST(A2)</f>
        <v>0.008197528869431592</v>
      </c>
    </row>
    <row r="3" spans="1:3" ht="12.75">
      <c r="A3">
        <v>-2.2</v>
      </c>
      <c r="B3">
        <f aca="true" t="shared" si="0" ref="B3:B26">F$5+A3*F$6/SQRT(F$8)</f>
        <v>76.92</v>
      </c>
      <c r="C3" s="3">
        <f aca="true" t="shared" si="1" ref="C3:C26">NORMSDIST(A3)</f>
        <v>0.01390339890831993</v>
      </c>
    </row>
    <row r="4" spans="1:3" ht="12.75">
      <c r="A4">
        <v>-2</v>
      </c>
      <c r="B4">
        <f t="shared" si="0"/>
        <v>77.2</v>
      </c>
      <c r="C4" s="3">
        <f t="shared" si="1"/>
        <v>0.022750062036186902</v>
      </c>
    </row>
    <row r="5" spans="1:8" ht="12.75">
      <c r="A5">
        <v>-1.8</v>
      </c>
      <c r="B5">
        <f t="shared" si="0"/>
        <v>77.48</v>
      </c>
      <c r="C5" s="3">
        <f t="shared" si="1"/>
        <v>0.035930265513823056</v>
      </c>
      <c r="E5" s="4" t="s">
        <v>5</v>
      </c>
      <c r="F5">
        <v>80</v>
      </c>
      <c r="G5" s="4" t="s">
        <v>10</v>
      </c>
      <c r="H5" s="5">
        <v>0.95</v>
      </c>
    </row>
    <row r="6" spans="1:8" ht="12.75">
      <c r="A6">
        <v>-1.6</v>
      </c>
      <c r="B6">
        <f t="shared" si="0"/>
        <v>77.76</v>
      </c>
      <c r="C6" s="3">
        <f t="shared" si="1"/>
        <v>0.05479928945387591</v>
      </c>
      <c r="E6" s="4" t="s">
        <v>4</v>
      </c>
      <c r="F6">
        <v>7</v>
      </c>
      <c r="H6" s="2"/>
    </row>
    <row r="7" spans="1:8" ht="12.75">
      <c r="A7">
        <v>-1.4</v>
      </c>
      <c r="B7">
        <f t="shared" si="0"/>
        <v>78.04</v>
      </c>
      <c r="C7" s="3">
        <f t="shared" si="1"/>
        <v>0.08075671125630002</v>
      </c>
      <c r="E7" s="4"/>
      <c r="G7" s="4" t="s">
        <v>8</v>
      </c>
      <c r="H7" s="5">
        <f>NORMSDIST((F$9-F$5)/(F$6/SQRT(F$8)))</f>
        <v>0.9839377721157185</v>
      </c>
    </row>
    <row r="8" spans="1:8" ht="12.75">
      <c r="A8">
        <v>-1.2</v>
      </c>
      <c r="B8">
        <f t="shared" si="0"/>
        <v>78.32</v>
      </c>
      <c r="C8" s="3">
        <f t="shared" si="1"/>
        <v>0.11506973171770751</v>
      </c>
      <c r="E8" s="4" t="s">
        <v>3</v>
      </c>
      <c r="F8">
        <v>25</v>
      </c>
      <c r="G8" s="4" t="s">
        <v>6</v>
      </c>
      <c r="H8" s="4" t="str">
        <f>IF(H$7&lt;(1-H$5),"Já","Nei")</f>
        <v>Nei</v>
      </c>
    </row>
    <row r="9" spans="1:8" ht="12.75">
      <c r="A9">
        <v>-1</v>
      </c>
      <c r="B9">
        <f t="shared" si="0"/>
        <v>78.6</v>
      </c>
      <c r="C9" s="3">
        <f t="shared" si="1"/>
        <v>0.15865525975899586</v>
      </c>
      <c r="E9" s="4" t="s">
        <v>9</v>
      </c>
      <c r="F9">
        <v>83</v>
      </c>
      <c r="G9" s="4" t="s">
        <v>7</v>
      </c>
      <c r="H9" s="4" t="str">
        <f>IF(H$7&gt;(1-H$5),"Já","Nei")</f>
        <v>Já</v>
      </c>
    </row>
    <row r="10" spans="1:3" ht="12.75">
      <c r="A10">
        <v>-0.8</v>
      </c>
      <c r="B10">
        <f t="shared" si="0"/>
        <v>78.88</v>
      </c>
      <c r="C10" s="3">
        <f t="shared" si="1"/>
        <v>0.21185533393827582</v>
      </c>
    </row>
    <row r="11" spans="1:3" ht="12.75">
      <c r="A11">
        <v>-0.6</v>
      </c>
      <c r="B11">
        <f t="shared" si="0"/>
        <v>79.16</v>
      </c>
      <c r="C11" s="3">
        <f t="shared" si="1"/>
        <v>0.2742530649385524</v>
      </c>
    </row>
    <row r="12" spans="1:3" ht="12.75">
      <c r="A12">
        <v>-0.4</v>
      </c>
      <c r="B12">
        <f t="shared" si="0"/>
        <v>79.44</v>
      </c>
      <c r="C12" s="3">
        <f t="shared" si="1"/>
        <v>0.34457830341312334</v>
      </c>
    </row>
    <row r="13" spans="1:3" ht="12.75">
      <c r="A13">
        <v>-0.2</v>
      </c>
      <c r="B13">
        <f t="shared" si="0"/>
        <v>79.72</v>
      </c>
      <c r="C13" s="3">
        <f t="shared" si="1"/>
        <v>0.42074031283327273</v>
      </c>
    </row>
    <row r="14" spans="1:3" ht="12.75">
      <c r="A14">
        <v>0</v>
      </c>
      <c r="B14">
        <f t="shared" si="0"/>
        <v>80</v>
      </c>
      <c r="C14" s="3">
        <f t="shared" si="1"/>
        <v>0.4999999997817208</v>
      </c>
    </row>
    <row r="15" spans="1:3" ht="12.75">
      <c r="A15">
        <v>0.2</v>
      </c>
      <c r="B15">
        <f t="shared" si="0"/>
        <v>80.28</v>
      </c>
      <c r="C15" s="3">
        <f t="shared" si="1"/>
        <v>0.5792596871667273</v>
      </c>
    </row>
    <row r="16" spans="1:3" ht="12.75">
      <c r="A16">
        <v>0.4</v>
      </c>
      <c r="B16">
        <f t="shared" si="0"/>
        <v>80.56</v>
      </c>
      <c r="C16" s="3">
        <f t="shared" si="1"/>
        <v>0.6554216965868767</v>
      </c>
    </row>
    <row r="17" spans="1:3" ht="12.75">
      <c r="A17">
        <v>0.6</v>
      </c>
      <c r="B17">
        <f t="shared" si="0"/>
        <v>80.84</v>
      </c>
      <c r="C17" s="3">
        <f t="shared" si="1"/>
        <v>0.7257469350614476</v>
      </c>
    </row>
    <row r="18" spans="1:3" ht="12.75">
      <c r="A18">
        <v>0.8</v>
      </c>
      <c r="B18">
        <f t="shared" si="0"/>
        <v>81.12</v>
      </c>
      <c r="C18" s="3">
        <f t="shared" si="1"/>
        <v>0.7881446660617242</v>
      </c>
    </row>
    <row r="19" spans="1:3" ht="12.75">
      <c r="A19">
        <v>1</v>
      </c>
      <c r="B19">
        <f t="shared" si="0"/>
        <v>81.4</v>
      </c>
      <c r="C19" s="3">
        <f t="shared" si="1"/>
        <v>0.8413447402410041</v>
      </c>
    </row>
    <row r="20" spans="1:3" ht="12.75">
      <c r="A20">
        <v>1.2</v>
      </c>
      <c r="B20">
        <f t="shared" si="0"/>
        <v>81.68</v>
      </c>
      <c r="C20" s="3">
        <f t="shared" si="1"/>
        <v>0.8849302682822925</v>
      </c>
    </row>
    <row r="21" spans="1:3" ht="12.75">
      <c r="A21">
        <v>1.4</v>
      </c>
      <c r="B21">
        <f t="shared" si="0"/>
        <v>81.96</v>
      </c>
      <c r="C21" s="3">
        <f t="shared" si="1"/>
        <v>0.9192432887437</v>
      </c>
    </row>
    <row r="22" spans="1:3" ht="12.75">
      <c r="A22">
        <v>1.6</v>
      </c>
      <c r="B22">
        <f t="shared" si="0"/>
        <v>82.24</v>
      </c>
      <c r="C22" s="3">
        <f t="shared" si="1"/>
        <v>0.9452007105461241</v>
      </c>
    </row>
    <row r="23" spans="1:3" ht="12.75">
      <c r="A23">
        <v>1.8</v>
      </c>
      <c r="B23">
        <f t="shared" si="0"/>
        <v>82.52</v>
      </c>
      <c r="C23" s="3">
        <f t="shared" si="1"/>
        <v>0.9640697344861769</v>
      </c>
    </row>
    <row r="24" spans="1:3" ht="12.75">
      <c r="A24">
        <v>2</v>
      </c>
      <c r="B24">
        <f t="shared" si="0"/>
        <v>82.8</v>
      </c>
      <c r="C24" s="3">
        <f t="shared" si="1"/>
        <v>0.9772499379638131</v>
      </c>
    </row>
    <row r="25" spans="1:3" ht="12.75">
      <c r="A25">
        <v>2.2</v>
      </c>
      <c r="B25">
        <f t="shared" si="0"/>
        <v>83.08</v>
      </c>
      <c r="C25" s="3">
        <f t="shared" si="1"/>
        <v>0.9860966010916801</v>
      </c>
    </row>
    <row r="26" spans="1:3" ht="12.75">
      <c r="A26">
        <v>2.4</v>
      </c>
      <c r="B26">
        <f t="shared" si="0"/>
        <v>83.36</v>
      </c>
      <c r="C26" s="3">
        <f t="shared" si="1"/>
        <v>0.9918024711305684</v>
      </c>
    </row>
    <row r="28" ht="12.75">
      <c r="H28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9" sqref="F9"/>
    </sheetView>
  </sheetViews>
  <sheetFormatPr defaultColWidth="9.140625" defaultRowHeight="12.75"/>
  <cols>
    <col min="1" max="3" width="8.140625" style="0" customWidth="1"/>
    <col min="4" max="4" width="6.421875" style="0" customWidth="1"/>
    <col min="5" max="5" width="22.421875" style="0" customWidth="1"/>
    <col min="6" max="6" width="7.140625" style="0" customWidth="1"/>
    <col min="7" max="7" width="25.140625" style="0" customWidth="1"/>
    <col min="8" max="8" width="8.14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-2.4</v>
      </c>
      <c r="B2">
        <f>F$5+A2*F$6/SQRT(F$8)</f>
        <v>-2.4</v>
      </c>
      <c r="C2" s="3">
        <f>NORMSDIST(A2)</f>
        <v>0.008197528869431592</v>
      </c>
    </row>
    <row r="3" spans="1:3" ht="12.75">
      <c r="A3">
        <v>-2.2</v>
      </c>
      <c r="B3">
        <f aca="true" t="shared" si="0" ref="B3:B26">F$5+A3*F$6/SQRT(F$8)</f>
        <v>-2.2</v>
      </c>
      <c r="C3" s="3">
        <f aca="true" t="shared" si="1" ref="C3:C26">NORMSDIST(A3)</f>
        <v>0.01390339890831993</v>
      </c>
    </row>
    <row r="4" spans="1:3" ht="12.75">
      <c r="A4">
        <v>-2</v>
      </c>
      <c r="B4">
        <f t="shared" si="0"/>
        <v>-2</v>
      </c>
      <c r="C4" s="3">
        <f t="shared" si="1"/>
        <v>0.022750062036186902</v>
      </c>
    </row>
    <row r="5" spans="1:8" ht="12.75">
      <c r="A5">
        <v>-1.8</v>
      </c>
      <c r="B5">
        <f t="shared" si="0"/>
        <v>-1.8</v>
      </c>
      <c r="C5" s="3">
        <f t="shared" si="1"/>
        <v>0.035930265513823056</v>
      </c>
      <c r="E5" s="4" t="s">
        <v>5</v>
      </c>
      <c r="F5">
        <v>0</v>
      </c>
      <c r="G5" s="4" t="s">
        <v>10</v>
      </c>
      <c r="H5" s="5">
        <v>0.95</v>
      </c>
    </row>
    <row r="6" spans="1:8" ht="12.75">
      <c r="A6">
        <v>-1.6</v>
      </c>
      <c r="B6">
        <f t="shared" si="0"/>
        <v>-1.6</v>
      </c>
      <c r="C6" s="3">
        <f t="shared" si="1"/>
        <v>0.05479928945387591</v>
      </c>
      <c r="E6" s="4" t="s">
        <v>4</v>
      </c>
      <c r="F6">
        <v>1</v>
      </c>
      <c r="H6" s="2"/>
    </row>
    <row r="7" spans="1:8" ht="12.75">
      <c r="A7">
        <v>-1.4</v>
      </c>
      <c r="B7">
        <f t="shared" si="0"/>
        <v>-1.4</v>
      </c>
      <c r="C7" s="3">
        <f t="shared" si="1"/>
        <v>0.08075671125630002</v>
      </c>
      <c r="E7" s="4"/>
      <c r="G7" s="4" t="s">
        <v>8</v>
      </c>
      <c r="H7" s="5">
        <f>NORMSDIST((F$9-F$5)/(F$6/SQRT(F$8)))</f>
        <v>0.9554345682175206</v>
      </c>
    </row>
    <row r="8" spans="1:8" ht="12.75">
      <c r="A8">
        <v>-1.2</v>
      </c>
      <c r="B8">
        <f t="shared" si="0"/>
        <v>-1.2</v>
      </c>
      <c r="C8" s="3">
        <f t="shared" si="1"/>
        <v>0.11506973171770751</v>
      </c>
      <c r="E8" s="4" t="s">
        <v>3</v>
      </c>
      <c r="F8">
        <v>1</v>
      </c>
      <c r="G8" s="4" t="s">
        <v>6</v>
      </c>
      <c r="H8" s="4" t="str">
        <f>IF(H$7&lt;(1-H$5/2),"Já","Nei")</f>
        <v>Nei</v>
      </c>
    </row>
    <row r="9" spans="1:8" ht="12.75">
      <c r="A9">
        <v>-1</v>
      </c>
      <c r="B9">
        <f t="shared" si="0"/>
        <v>-1</v>
      </c>
      <c r="C9" s="3">
        <f t="shared" si="1"/>
        <v>0.15865525975899586</v>
      </c>
      <c r="E9" s="4" t="s">
        <v>9</v>
      </c>
      <c r="F9">
        <v>1.7</v>
      </c>
      <c r="G9" s="4" t="s">
        <v>7</v>
      </c>
      <c r="H9" s="4" t="str">
        <f>IF(H$7&gt;(1-(1-H$5)/2),"Já","Nei")</f>
        <v>Nei</v>
      </c>
    </row>
    <row r="10" spans="1:3" ht="12.75">
      <c r="A10">
        <v>-0.8</v>
      </c>
      <c r="B10">
        <f t="shared" si="0"/>
        <v>-0.8</v>
      </c>
      <c r="C10" s="3">
        <f t="shared" si="1"/>
        <v>0.21185533393827582</v>
      </c>
    </row>
    <row r="11" spans="1:3" ht="12.75">
      <c r="A11">
        <v>-0.6</v>
      </c>
      <c r="B11">
        <f t="shared" si="0"/>
        <v>-0.6</v>
      </c>
      <c r="C11" s="3">
        <f t="shared" si="1"/>
        <v>0.2742530649385524</v>
      </c>
    </row>
    <row r="12" spans="1:3" ht="12.75">
      <c r="A12">
        <v>-0.4</v>
      </c>
      <c r="B12">
        <f t="shared" si="0"/>
        <v>-0.4</v>
      </c>
      <c r="C12" s="3">
        <f t="shared" si="1"/>
        <v>0.34457830341312334</v>
      </c>
    </row>
    <row r="13" spans="1:3" ht="12.75">
      <c r="A13">
        <v>-0.2</v>
      </c>
      <c r="B13">
        <f t="shared" si="0"/>
        <v>-0.2</v>
      </c>
      <c r="C13" s="3">
        <f t="shared" si="1"/>
        <v>0.42074031283327273</v>
      </c>
    </row>
    <row r="14" spans="1:3" ht="12.75">
      <c r="A14">
        <v>0</v>
      </c>
      <c r="B14">
        <f t="shared" si="0"/>
        <v>0</v>
      </c>
      <c r="C14" s="3">
        <f t="shared" si="1"/>
        <v>0.4999999997817208</v>
      </c>
    </row>
    <row r="15" spans="1:3" ht="12.75">
      <c r="A15">
        <v>0.2</v>
      </c>
      <c r="B15">
        <f t="shared" si="0"/>
        <v>0.2</v>
      </c>
      <c r="C15" s="3">
        <f t="shared" si="1"/>
        <v>0.5792596871667273</v>
      </c>
    </row>
    <row r="16" spans="1:3" ht="12.75">
      <c r="A16">
        <v>0.4</v>
      </c>
      <c r="B16">
        <f t="shared" si="0"/>
        <v>0.4</v>
      </c>
      <c r="C16" s="3">
        <f t="shared" si="1"/>
        <v>0.6554216965868767</v>
      </c>
    </row>
    <row r="17" spans="1:3" ht="12.75">
      <c r="A17">
        <v>0.6</v>
      </c>
      <c r="B17">
        <f t="shared" si="0"/>
        <v>0.6</v>
      </c>
      <c r="C17" s="3">
        <f t="shared" si="1"/>
        <v>0.7257469350614476</v>
      </c>
    </row>
    <row r="18" spans="1:3" ht="12.75">
      <c r="A18">
        <v>0.8</v>
      </c>
      <c r="B18">
        <f t="shared" si="0"/>
        <v>0.8</v>
      </c>
      <c r="C18" s="3">
        <f t="shared" si="1"/>
        <v>0.7881446660617242</v>
      </c>
    </row>
    <row r="19" spans="1:3" ht="12.75">
      <c r="A19">
        <v>1</v>
      </c>
      <c r="B19">
        <f t="shared" si="0"/>
        <v>1</v>
      </c>
      <c r="C19" s="3">
        <f t="shared" si="1"/>
        <v>0.8413447402410041</v>
      </c>
    </row>
    <row r="20" spans="1:3" ht="12.75">
      <c r="A20">
        <v>1.2</v>
      </c>
      <c r="B20">
        <f t="shared" si="0"/>
        <v>1.2</v>
      </c>
      <c r="C20" s="3">
        <f t="shared" si="1"/>
        <v>0.8849302682822925</v>
      </c>
    </row>
    <row r="21" spans="1:3" ht="12.75">
      <c r="A21">
        <v>1.4</v>
      </c>
      <c r="B21">
        <f t="shared" si="0"/>
        <v>1.4</v>
      </c>
      <c r="C21" s="3">
        <f t="shared" si="1"/>
        <v>0.9192432887437</v>
      </c>
    </row>
    <row r="22" spans="1:3" ht="12.75">
      <c r="A22">
        <v>1.6</v>
      </c>
      <c r="B22">
        <f t="shared" si="0"/>
        <v>1.6</v>
      </c>
      <c r="C22" s="3">
        <f t="shared" si="1"/>
        <v>0.9452007105461241</v>
      </c>
    </row>
    <row r="23" spans="1:3" ht="12.75">
      <c r="A23">
        <v>1.8</v>
      </c>
      <c r="B23">
        <f t="shared" si="0"/>
        <v>1.8</v>
      </c>
      <c r="C23" s="3">
        <f t="shared" si="1"/>
        <v>0.9640697344861769</v>
      </c>
    </row>
    <row r="24" spans="1:3" ht="12.75">
      <c r="A24">
        <v>2</v>
      </c>
      <c r="B24">
        <f t="shared" si="0"/>
        <v>2</v>
      </c>
      <c r="C24" s="3">
        <f t="shared" si="1"/>
        <v>0.9772499379638131</v>
      </c>
    </row>
    <row r="25" spans="1:3" ht="12.75">
      <c r="A25">
        <v>2.2</v>
      </c>
      <c r="B25">
        <f t="shared" si="0"/>
        <v>2.2</v>
      </c>
      <c r="C25" s="3">
        <f t="shared" si="1"/>
        <v>0.9860966010916801</v>
      </c>
    </row>
    <row r="26" spans="1:3" ht="12.75">
      <c r="A26">
        <v>2.4</v>
      </c>
      <c r="B26">
        <f t="shared" si="0"/>
        <v>2.4</v>
      </c>
      <c r="C26" s="3">
        <f t="shared" si="1"/>
        <v>0.9918024711305684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Kúrland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Freyr Þórarinsson</dc:creator>
  <cp:keywords/>
  <dc:description/>
  <cp:lastModifiedBy>Freyr Þórarinsson</cp:lastModifiedBy>
  <dcterms:created xsi:type="dcterms:W3CDTF">1999-12-17T14:28:13Z</dcterms:created>
  <dcterms:modified xsi:type="dcterms:W3CDTF">1999-12-17T16:28:36Z</dcterms:modified>
  <cp:category/>
  <cp:version/>
  <cp:contentType/>
  <cp:contentStatus/>
</cp:coreProperties>
</file>